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A:\HFP\external\!publish\FREP\Contract Sampling\"/>
    </mc:Choice>
  </mc:AlternateContent>
  <xr:revisionPtr revIDLastSave="0" documentId="14_{9F08B53B-11A8-43B9-B3F6-2E9D03701AB8}" xr6:coauthVersionLast="47" xr6:coauthVersionMax="47" xr10:uidLastSave="{00000000-0000-0000-0000-000000000000}"/>
  <bookViews>
    <workbookView xWindow="22932" yWindow="-108" windowWidth="30936" windowHeight="16896" tabRatio="837" xr2:uid="{00000000-000D-0000-FFFF-FFFF00000000}"/>
  </bookViews>
  <sheets>
    <sheet name="2023 District Contract Sampling" sheetId="23" r:id="rId1"/>
    <sheet name="ESRI_MAPINFO_SHEET" sheetId="4" state="very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3" l="1"/>
  <c r="B15" i="23"/>
  <c r="D14" i="23"/>
  <c r="B18" i="23"/>
  <c r="C14" i="23"/>
  <c r="B14" i="23"/>
  <c r="E4" i="23"/>
  <c r="C15" i="23" l="1"/>
  <c r="C17" i="23"/>
  <c r="E5" i="23"/>
  <c r="E6" i="23"/>
  <c r="E7" i="23"/>
  <c r="E8" i="23"/>
  <c r="E9" i="23"/>
  <c r="E10" i="23"/>
  <c r="E11" i="23"/>
  <c r="E12" i="23"/>
  <c r="E13" i="23"/>
  <c r="B17" i="23"/>
  <c r="B16" i="23"/>
  <c r="D17" i="23"/>
  <c r="D16" i="23"/>
  <c r="D19" i="23" s="1"/>
  <c r="E14" i="23" l="1"/>
  <c r="E15" i="23"/>
  <c r="C19" i="23"/>
  <c r="E16" i="23"/>
  <c r="D18" i="23"/>
  <c r="E17" i="23"/>
  <c r="B19" i="23"/>
  <c r="E19" i="23" l="1"/>
  <c r="E18" i="23"/>
</calcChain>
</file>

<file path=xl/sharedStrings.xml><?xml version="1.0" encoding="utf-8"?>
<sst xmlns="http://schemas.openxmlformats.org/spreadsheetml/2006/main" count="201" uniqueCount="44">
  <si>
    <t>WQ</t>
  </si>
  <si>
    <t>Total</t>
  </si>
  <si>
    <t>DMK</t>
  </si>
  <si>
    <t>SLR</t>
  </si>
  <si>
    <t>DSI</t>
  </si>
  <si>
    <t>DTR</t>
  </si>
  <si>
    <t>DQU</t>
  </si>
  <si>
    <t>District</t>
  </si>
  <si>
    <t>Rip</t>
  </si>
  <si>
    <t>DCR</t>
  </si>
  <si>
    <t>DMH</t>
  </si>
  <si>
    <t>DRM</t>
  </si>
  <si>
    <t>DHG</t>
  </si>
  <si>
    <t>DOS</t>
  </si>
  <si>
    <t>DCK</t>
  </si>
  <si>
    <t>Total of PINK and ORANGE</t>
  </si>
  <si>
    <r>
      <rPr>
        <b/>
        <i/>
        <sz val="11"/>
        <color theme="1"/>
        <rFont val="Calibri"/>
        <family val="2"/>
        <scheme val="minor"/>
      </rPr>
      <t>Urgent</t>
    </r>
    <r>
      <rPr>
        <sz val="11"/>
        <color theme="1"/>
        <rFont val="Calibri"/>
        <family val="2"/>
        <scheme val="minor"/>
      </rPr>
      <t xml:space="preserve"> need to maintain 5 year targets</t>
    </r>
  </si>
  <si>
    <r>
      <rPr>
        <b/>
        <i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need to maintain 5 yr target</t>
    </r>
  </si>
  <si>
    <r>
      <rPr>
        <b/>
        <i/>
        <sz val="11"/>
        <color theme="1"/>
        <rFont val="Calibri"/>
        <family val="2"/>
        <scheme val="minor"/>
      </rPr>
      <t>Support</t>
    </r>
    <r>
      <rPr>
        <sz val="11"/>
        <color theme="1"/>
        <rFont val="Calibri"/>
        <family val="2"/>
        <scheme val="minor"/>
      </rPr>
      <t xml:space="preserve"> needed to maintain 5 yr target)</t>
    </r>
  </si>
  <si>
    <r>
      <rPr>
        <b/>
        <i/>
        <sz val="11"/>
        <color theme="1"/>
        <rFont val="Calibri"/>
        <family val="2"/>
        <scheme val="minor"/>
      </rPr>
      <t>Funding permiting</t>
    </r>
    <r>
      <rPr>
        <sz val="11"/>
        <color theme="1"/>
        <rFont val="Calibri"/>
        <family val="2"/>
        <scheme val="minor"/>
      </rPr>
      <t xml:space="preserve">  to maintain 5 yr target</t>
    </r>
  </si>
  <si>
    <t>DOS blocks, Opening ID</t>
  </si>
  <si>
    <t>ü</t>
  </si>
  <si>
    <t>DTR blocks, Opening ID</t>
  </si>
  <si>
    <t>total</t>
  </si>
  <si>
    <t>DRM blocks, Opening ID</t>
  </si>
  <si>
    <t>DQU blocks, Opening ID</t>
  </si>
  <si>
    <t>DMH blocks, Opening ID</t>
  </si>
  <si>
    <t>DMK blocks, Opening ID</t>
  </si>
  <si>
    <t>Riparian alternative</t>
  </si>
  <si>
    <t>DCR blocks, Opening ID</t>
  </si>
  <si>
    <t>DHG blocks, Opening ID</t>
  </si>
  <si>
    <t>DCK blocks, Opening ID</t>
  </si>
  <si>
    <t>DSI block, Opening ID</t>
  </si>
  <si>
    <t>S5 in block</t>
  </si>
  <si>
    <t>S6 in block</t>
  </si>
  <si>
    <t>S5 seems too far from boundary (&gt;50m)</t>
  </si>
  <si>
    <t>S5 outside block, within 2 RMA widths</t>
  </si>
  <si>
    <t xml:space="preserve"> </t>
  </si>
  <si>
    <t>Alternate 1736482</t>
  </si>
  <si>
    <t>* updated</t>
  </si>
  <si>
    <t>*updated</t>
  </si>
  <si>
    <t>maybe</t>
  </si>
  <si>
    <t>Riparian alternative if 1727185 doesn't have a reach</t>
  </si>
  <si>
    <t>Opening 1730476 removed as it is within a 2023 wildfire..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</si>
</sst>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Wingdings"/>
      <charset val="2"/>
    </font>
    <font>
      <sz val="11"/>
      <name val="Wingdings"/>
      <charset val="2"/>
    </font>
    <font>
      <strike/>
      <sz val="11"/>
      <color theme="1"/>
      <name val="Calibri"/>
      <family val="2"/>
      <scheme val="minor"/>
    </font>
    <font>
      <strike/>
      <sz val="11"/>
      <color theme="1"/>
      <name val="Wingdings"/>
      <charset val="2"/>
    </font>
    <font>
      <b/>
      <sz val="11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2" fillId="0" borderId="0" applyFont="0" applyFill="0" applyBorder="0" applyAlignment="0" applyProtection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5" applyNumberFormat="0" applyAlignment="0" applyProtection="0"/>
    <xf numFmtId="0" fontId="19" fillId="11" borderId="6" applyNumberFormat="0" applyAlignment="0" applyProtection="0"/>
    <xf numFmtId="0" fontId="20" fillId="11" borderId="5" applyNumberFormat="0" applyAlignment="0" applyProtection="0"/>
    <xf numFmtId="0" fontId="21" fillId="0" borderId="7" applyNumberFormat="0" applyFill="0" applyAlignment="0" applyProtection="0"/>
    <xf numFmtId="0" fontId="22" fillId="12" borderId="8" applyNumberFormat="0" applyAlignment="0" applyProtection="0"/>
    <xf numFmtId="0" fontId="4" fillId="0" borderId="0" applyNumberFormat="0" applyFill="0" applyBorder="0" applyAlignment="0" applyProtection="0"/>
    <xf numFmtId="0" fontId="2" fillId="13" borderId="9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0" fillId="2" borderId="1" xfId="0" applyFill="1" applyBorder="1"/>
    <xf numFmtId="0" fontId="0" fillId="2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1" xfId="0" applyFill="1" applyBorder="1"/>
    <xf numFmtId="0" fontId="0" fillId="3" borderId="1" xfId="0" applyFill="1" applyBorder="1"/>
    <xf numFmtId="0" fontId="0" fillId="3" borderId="0" xfId="0" applyFill="1" applyAlignment="1">
      <alignment wrapText="1"/>
    </xf>
    <xf numFmtId="0" fontId="7" fillId="0" borderId="0" xfId="0" applyFont="1"/>
    <xf numFmtId="0" fontId="3" fillId="5" borderId="0" xfId="0" applyFont="1" applyFill="1"/>
    <xf numFmtId="0" fontId="3" fillId="0" borderId="0" xfId="0" applyFont="1"/>
    <xf numFmtId="0" fontId="3" fillId="3" borderId="0" xfId="0" applyFont="1" applyFill="1"/>
    <xf numFmtId="0" fontId="7" fillId="2" borderId="0" xfId="0" applyFont="1" applyFill="1"/>
    <xf numFmtId="0" fontId="7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/>
    <xf numFmtId="0" fontId="0" fillId="0" borderId="0" xfId="0" applyAlignment="1">
      <alignment horizontal="left" vertical="top"/>
    </xf>
    <xf numFmtId="0" fontId="0" fillId="6" borderId="0" xfId="0" applyFill="1" applyAlignment="1">
      <alignment wrapText="1"/>
    </xf>
    <xf numFmtId="0" fontId="0" fillId="6" borderId="1" xfId="0" applyFill="1" applyBorder="1"/>
    <xf numFmtId="0" fontId="7" fillId="6" borderId="0" xfId="0" applyFont="1" applyFill="1"/>
    <xf numFmtId="0" fontId="0" fillId="6" borderId="0" xfId="0" applyFill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top" wrapText="1"/>
    </xf>
    <xf numFmtId="0" fontId="25" fillId="6" borderId="1" xfId="0" applyFont="1" applyFill="1" applyBorder="1"/>
    <xf numFmtId="0" fontId="26" fillId="0" borderId="0" xfId="0" applyFont="1"/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/>
    <xf numFmtId="0" fontId="26" fillId="0" borderId="11" xfId="0" applyFont="1" applyBorder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37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25" fillId="0" borderId="0" xfId="0" applyFont="1" applyAlignment="1">
      <alignment horizontal="right"/>
    </xf>
    <xf numFmtId="0" fontId="3" fillId="0" borderId="1" xfId="0" applyFont="1" applyBorder="1"/>
    <xf numFmtId="0" fontId="27" fillId="0" borderId="0" xfId="0" applyFont="1"/>
    <xf numFmtId="0" fontId="25" fillId="0" borderId="0" xfId="0" applyFont="1"/>
    <xf numFmtId="0" fontId="3" fillId="0" borderId="0" xfId="0" applyFont="1" applyAlignment="1">
      <alignment horizontal="right"/>
    </xf>
    <xf numFmtId="0" fontId="0" fillId="38" borderId="1" xfId="0" applyFill="1" applyBorder="1"/>
    <xf numFmtId="0" fontId="0" fillId="38" borderId="0" xfId="0" applyFill="1"/>
    <xf numFmtId="0" fontId="1" fillId="38" borderId="1" xfId="0" applyFont="1" applyFill="1" applyBorder="1"/>
    <xf numFmtId="0" fontId="26" fillId="38" borderId="0" xfId="0" applyFont="1" applyFill="1"/>
    <xf numFmtId="0" fontId="0" fillId="38" borderId="0" xfId="0" applyFill="1" applyAlignment="1">
      <alignment horizontal="right"/>
    </xf>
    <xf numFmtId="0" fontId="26" fillId="38" borderId="1" xfId="0" applyFont="1" applyFill="1" applyBorder="1"/>
    <xf numFmtId="0" fontId="0" fillId="39" borderId="0" xfId="0" applyFill="1"/>
    <xf numFmtId="0" fontId="1" fillId="39" borderId="0" xfId="0" applyFont="1" applyFill="1" applyAlignment="1">
      <alignment horizontal="right"/>
    </xf>
    <xf numFmtId="0" fontId="1" fillId="39" borderId="0" xfId="0" applyFont="1" applyFill="1"/>
    <xf numFmtId="0" fontId="4" fillId="39" borderId="0" xfId="0" applyFont="1" applyFill="1"/>
    <xf numFmtId="0" fontId="0" fillId="39" borderId="0" xfId="0" applyFill="1" applyAlignment="1">
      <alignment horizontal="center" wrapText="1"/>
    </xf>
    <xf numFmtId="0" fontId="1" fillId="38" borderId="0" xfId="0" applyFont="1" applyFill="1" applyAlignment="1">
      <alignment horizontal="right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8" fillId="38" borderId="0" xfId="0" applyFont="1" applyFill="1"/>
    <xf numFmtId="0" fontId="29" fillId="38" borderId="0" xfId="0" applyFont="1" applyFill="1"/>
    <xf numFmtId="0" fontId="30" fillId="0" borderId="0" xfId="0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1 3" xfId="2" xr:uid="{C8F891A5-E6DF-46A9-A9E5-CFF24AE5F40A}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 2" xfId="1" xr:uid="{56AC7480-54A4-4945-A2DC-8C24D8890074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FF5014"/>
      <color rgb="FFFF00FF"/>
      <color rgb="FFFFFFCC"/>
      <color rgb="FF00FF00"/>
      <color rgb="FFCC00FF"/>
      <color rgb="FF66FFCC"/>
      <color rgb="FFFF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177765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51C0-8D92-43EE-B97B-A66175FC9F04}">
  <dimension ref="A1:L106"/>
  <sheetViews>
    <sheetView tabSelected="1" topLeftCell="A16" zoomScale="110" zoomScaleNormal="110" workbookViewId="0">
      <selection activeCell="I36" sqref="I36"/>
    </sheetView>
  </sheetViews>
  <sheetFormatPr defaultRowHeight="14.4" x14ac:dyDescent="0.3"/>
  <cols>
    <col min="1" max="1" width="23.88671875" customWidth="1"/>
    <col min="2" max="5" width="20.6640625" customWidth="1"/>
    <col min="6" max="6" width="23.5546875" style="28" customWidth="1"/>
    <col min="7" max="7" width="9" style="28" customWidth="1"/>
    <col min="8" max="8" width="9.33203125" customWidth="1"/>
    <col min="9" max="9" width="10.5546875" customWidth="1"/>
    <col min="10" max="10" width="17.6640625" customWidth="1"/>
    <col min="11" max="11" width="22.6640625" customWidth="1"/>
    <col min="12" max="12" width="8.88671875" style="1"/>
    <col min="13" max="13" width="13" customWidth="1"/>
  </cols>
  <sheetData>
    <row r="1" spans="1:12" ht="28.8" x14ac:dyDescent="0.3">
      <c r="A1" s="1"/>
      <c r="B1" s="9" t="s">
        <v>16</v>
      </c>
      <c r="C1" s="12" t="s">
        <v>17</v>
      </c>
      <c r="D1" s="8" t="s">
        <v>18</v>
      </c>
      <c r="E1" s="23" t="s">
        <v>19</v>
      </c>
      <c r="F1" s="26"/>
      <c r="G1" s="26"/>
      <c r="K1" s="20"/>
    </row>
    <row r="2" spans="1:12" x14ac:dyDescent="0.3">
      <c r="A2" t="s">
        <v>37</v>
      </c>
    </row>
    <row r="3" spans="1:12" x14ac:dyDescent="0.3">
      <c r="A3" s="3" t="s">
        <v>7</v>
      </c>
      <c r="B3" s="3" t="s">
        <v>3</v>
      </c>
      <c r="C3" s="3" t="s">
        <v>8</v>
      </c>
      <c r="D3" s="3" t="s">
        <v>0</v>
      </c>
      <c r="E3" s="3" t="s">
        <v>1</v>
      </c>
      <c r="F3" s="33"/>
      <c r="G3" s="33"/>
      <c r="H3" s="3"/>
      <c r="L3"/>
    </row>
    <row r="4" spans="1:12" x14ac:dyDescent="0.3">
      <c r="A4" s="2" t="s">
        <v>14</v>
      </c>
      <c r="B4" s="24">
        <v>5</v>
      </c>
      <c r="C4" s="24">
        <v>5</v>
      </c>
      <c r="D4" s="24">
        <v>5</v>
      </c>
      <c r="E4" s="3">
        <f>SUM(B4:D4)</f>
        <v>15</v>
      </c>
      <c r="F4" s="27"/>
      <c r="G4" s="47"/>
      <c r="H4" s="21"/>
      <c r="L4"/>
    </row>
    <row r="5" spans="1:12" x14ac:dyDescent="0.3">
      <c r="A5" s="2" t="s">
        <v>4</v>
      </c>
      <c r="B5" s="24">
        <v>1</v>
      </c>
      <c r="C5" s="24">
        <v>1</v>
      </c>
      <c r="D5" s="24">
        <v>1</v>
      </c>
      <c r="E5" s="3">
        <f t="shared" ref="E5:E13" si="0">SUM(B5:D5)</f>
        <v>3</v>
      </c>
      <c r="F5" s="27"/>
      <c r="G5" s="32"/>
      <c r="H5" s="2"/>
      <c r="L5"/>
    </row>
    <row r="6" spans="1:12" x14ac:dyDescent="0.3">
      <c r="A6" s="2" t="s">
        <v>9</v>
      </c>
      <c r="B6" s="10">
        <v>6</v>
      </c>
      <c r="C6" s="2">
        <v>0</v>
      </c>
      <c r="D6" s="2">
        <v>0</v>
      </c>
      <c r="E6" s="3">
        <f t="shared" si="0"/>
        <v>6</v>
      </c>
      <c r="F6" s="27"/>
      <c r="G6" s="32"/>
      <c r="H6" s="2"/>
      <c r="L6"/>
    </row>
    <row r="7" spans="1:12" x14ac:dyDescent="0.3">
      <c r="A7" s="2" t="s">
        <v>12</v>
      </c>
      <c r="B7" s="11">
        <v>5</v>
      </c>
      <c r="C7" s="24">
        <v>5</v>
      </c>
      <c r="D7" s="34">
        <v>5</v>
      </c>
      <c r="E7" s="3">
        <f t="shared" si="0"/>
        <v>15</v>
      </c>
      <c r="F7" s="27"/>
      <c r="G7" s="32"/>
      <c r="H7" s="2"/>
      <c r="L7"/>
    </row>
    <row r="8" spans="1:12" x14ac:dyDescent="0.3">
      <c r="A8" s="2" t="s">
        <v>2</v>
      </c>
      <c r="B8" s="7">
        <v>6</v>
      </c>
      <c r="C8" s="24">
        <v>3</v>
      </c>
      <c r="D8" s="2">
        <v>0</v>
      </c>
      <c r="E8" s="3">
        <f t="shared" si="0"/>
        <v>9</v>
      </c>
      <c r="F8" s="27"/>
      <c r="G8" s="32"/>
      <c r="H8" s="2"/>
      <c r="L8"/>
    </row>
    <row r="9" spans="1:12" x14ac:dyDescent="0.3">
      <c r="A9" s="2" t="s">
        <v>10</v>
      </c>
      <c r="B9" s="2">
        <v>0</v>
      </c>
      <c r="C9" s="24">
        <v>5</v>
      </c>
      <c r="D9" s="2">
        <v>0</v>
      </c>
      <c r="E9" s="3">
        <f t="shared" si="0"/>
        <v>5</v>
      </c>
      <c r="F9" s="27"/>
      <c r="G9" s="29"/>
      <c r="H9" s="2"/>
      <c r="L9"/>
    </row>
    <row r="10" spans="1:12" x14ac:dyDescent="0.3">
      <c r="A10" s="53" t="s">
        <v>6</v>
      </c>
      <c r="B10" s="10">
        <v>5</v>
      </c>
      <c r="C10" s="10">
        <v>3</v>
      </c>
      <c r="D10" s="2">
        <v>0</v>
      </c>
      <c r="E10" s="3">
        <f>SUM(C10:D10)</f>
        <v>3</v>
      </c>
      <c r="F10" s="27"/>
      <c r="G10" s="29"/>
      <c r="H10" s="21"/>
      <c r="L10"/>
    </row>
    <row r="11" spans="1:12" x14ac:dyDescent="0.3">
      <c r="A11" s="2" t="s">
        <v>11</v>
      </c>
      <c r="B11" s="10">
        <v>6</v>
      </c>
      <c r="C11" s="7">
        <v>6</v>
      </c>
      <c r="D11" s="7">
        <v>6</v>
      </c>
      <c r="E11" s="3">
        <f t="shared" si="0"/>
        <v>18</v>
      </c>
      <c r="F11" s="27"/>
      <c r="G11" s="29"/>
      <c r="H11" s="2"/>
      <c r="I11" s="54" t="s">
        <v>39</v>
      </c>
      <c r="L11"/>
    </row>
    <row r="12" spans="1:12" x14ac:dyDescent="0.3">
      <c r="A12" s="2" t="s">
        <v>5</v>
      </c>
      <c r="B12" s="10">
        <v>6</v>
      </c>
      <c r="C12" s="24">
        <v>6</v>
      </c>
      <c r="D12" s="11">
        <v>6</v>
      </c>
      <c r="E12" s="3">
        <f t="shared" si="0"/>
        <v>18</v>
      </c>
      <c r="F12" s="27"/>
      <c r="G12" s="32"/>
      <c r="H12" s="2"/>
      <c r="L12"/>
    </row>
    <row r="13" spans="1:12" x14ac:dyDescent="0.3">
      <c r="A13" s="2" t="s">
        <v>13</v>
      </c>
      <c r="B13" s="11">
        <v>6</v>
      </c>
      <c r="C13" s="2">
        <v>0</v>
      </c>
      <c r="D13" s="2">
        <v>0</v>
      </c>
      <c r="E13" s="3">
        <f t="shared" si="0"/>
        <v>6</v>
      </c>
      <c r="F13" s="27"/>
      <c r="G13" s="29"/>
      <c r="H13" s="2"/>
      <c r="L13"/>
    </row>
    <row r="14" spans="1:12" ht="29.25" customHeight="1" x14ac:dyDescent="0.3">
      <c r="A14" s="13" t="s">
        <v>1</v>
      </c>
      <c r="B14" s="13">
        <f>SUM(B4:B13)</f>
        <v>46</v>
      </c>
      <c r="C14" s="13">
        <f t="shared" ref="C14:E14" si="1">SUM(C4:C13)</f>
        <v>34</v>
      </c>
      <c r="D14" s="13">
        <f>D4+D5+D7</f>
        <v>11</v>
      </c>
      <c r="E14" s="13">
        <f t="shared" si="1"/>
        <v>98</v>
      </c>
      <c r="F14" s="30"/>
      <c r="G14" s="30"/>
      <c r="H14" s="13"/>
      <c r="L14"/>
    </row>
    <row r="15" spans="1:12" x14ac:dyDescent="0.3">
      <c r="A15" s="14" t="s">
        <v>1</v>
      </c>
      <c r="B15" s="15">
        <f>B6+B10+B11+B12</f>
        <v>23</v>
      </c>
      <c r="C15" s="15">
        <f>C10</f>
        <v>3</v>
      </c>
      <c r="D15" s="15">
        <v>0</v>
      </c>
      <c r="E15" s="15">
        <f t="shared" ref="E15:E19" si="2">SUM(B15:D15)</f>
        <v>26</v>
      </c>
      <c r="F15" s="30"/>
      <c r="G15" s="30"/>
      <c r="H15" s="65"/>
      <c r="L15"/>
    </row>
    <row r="16" spans="1:12" x14ac:dyDescent="0.3">
      <c r="A16" s="16" t="s">
        <v>1</v>
      </c>
      <c r="B16" s="15">
        <f>B13+B7</f>
        <v>11</v>
      </c>
      <c r="C16" s="15">
        <v>0</v>
      </c>
      <c r="D16" s="15">
        <f>SUM(D12)</f>
        <v>6</v>
      </c>
      <c r="E16" s="15">
        <f t="shared" si="2"/>
        <v>17</v>
      </c>
      <c r="F16" s="30"/>
      <c r="G16" s="30"/>
      <c r="H16" s="65"/>
      <c r="L16"/>
    </row>
    <row r="17" spans="1:12" x14ac:dyDescent="0.3">
      <c r="A17" s="17" t="s">
        <v>1</v>
      </c>
      <c r="B17" s="13">
        <f>B8</f>
        <v>6</v>
      </c>
      <c r="C17" s="13">
        <f>C11</f>
        <v>6</v>
      </c>
      <c r="D17" s="15">
        <f>SUM(D11)</f>
        <v>6</v>
      </c>
      <c r="E17" s="15">
        <f t="shared" si="2"/>
        <v>18</v>
      </c>
      <c r="F17" s="30"/>
      <c r="G17" s="30"/>
      <c r="H17" s="18"/>
      <c r="L17"/>
    </row>
    <row r="18" spans="1:12" x14ac:dyDescent="0.3">
      <c r="A18" s="25" t="s">
        <v>1</v>
      </c>
      <c r="B18" s="13">
        <f>B4+B5</f>
        <v>6</v>
      </c>
      <c r="C18" s="13">
        <f>C4+C5+C7+C8+C9+C12</f>
        <v>25</v>
      </c>
      <c r="D18" s="13">
        <f t="shared" ref="D18:E18" si="3">SUM(D15:D17)</f>
        <v>12</v>
      </c>
      <c r="E18" s="13">
        <f t="shared" si="3"/>
        <v>61</v>
      </c>
      <c r="F18" s="30"/>
      <c r="G18" s="30"/>
      <c r="H18" s="13"/>
      <c r="L18"/>
    </row>
    <row r="19" spans="1:12" s="13" customFormat="1" x14ac:dyDescent="0.3">
      <c r="A19" s="19" t="s">
        <v>15</v>
      </c>
      <c r="B19" s="6">
        <f>SUM(B15:B16)</f>
        <v>34</v>
      </c>
      <c r="C19" s="6">
        <f t="shared" ref="C19:D19" si="4">SUM(C15:C16)</f>
        <v>3</v>
      </c>
      <c r="D19" s="6">
        <f t="shared" si="4"/>
        <v>6</v>
      </c>
      <c r="E19" s="6">
        <f t="shared" si="2"/>
        <v>43</v>
      </c>
      <c r="F19" s="30"/>
      <c r="G19" s="30"/>
      <c r="H19" s="66"/>
    </row>
    <row r="20" spans="1:12" s="15" customFormat="1" x14ac:dyDescent="0.3">
      <c r="A20" s="5"/>
      <c r="B20" s="4"/>
      <c r="C20" s="4"/>
      <c r="D20" s="4"/>
      <c r="E20" s="1"/>
      <c r="F20" s="31"/>
      <c r="G20" s="31"/>
      <c r="H20" s="66"/>
    </row>
    <row r="21" spans="1:12" s="15" customFormat="1" x14ac:dyDescent="0.3">
      <c r="A21"/>
      <c r="B21"/>
      <c r="C21"/>
      <c r="D21"/>
      <c r="E21" s="1"/>
      <c r="F21" s="31"/>
      <c r="G21" s="31"/>
      <c r="H21" s="22"/>
    </row>
    <row r="22" spans="1:12" s="13" customFormat="1" x14ac:dyDescent="0.3">
      <c r="A22" s="3" t="s">
        <v>20</v>
      </c>
      <c r="B22" s="3" t="s">
        <v>3</v>
      </c>
      <c r="C22" s="3" t="s">
        <v>8</v>
      </c>
      <c r="D22" s="3" t="s">
        <v>0</v>
      </c>
      <c r="E22" s="1"/>
      <c r="F22" s="1"/>
      <c r="G22" s="1"/>
      <c r="H22" s="1"/>
      <c r="I22" s="1"/>
    </row>
    <row r="23" spans="1:12" s="1" customFormat="1" x14ac:dyDescent="0.3">
      <c r="A23">
        <v>131199</v>
      </c>
      <c r="B23" s="35" t="s">
        <v>21</v>
      </c>
      <c r="C23"/>
      <c r="D23"/>
      <c r="E23"/>
      <c r="F23"/>
      <c r="G23" s="35"/>
      <c r="H23" s="35"/>
      <c r="I23" s="35"/>
    </row>
    <row r="24" spans="1:12" x14ac:dyDescent="0.3">
      <c r="A24">
        <v>1714526</v>
      </c>
      <c r="B24" s="35" t="s">
        <v>21</v>
      </c>
      <c r="F24"/>
      <c r="G24" s="35"/>
      <c r="H24" s="35"/>
      <c r="I24" s="35"/>
    </row>
    <row r="25" spans="1:12" x14ac:dyDescent="0.3">
      <c r="A25">
        <v>1728345</v>
      </c>
      <c r="B25" s="35" t="s">
        <v>21</v>
      </c>
      <c r="F25"/>
      <c r="G25" s="35"/>
      <c r="H25" s="35"/>
      <c r="I25" s="35"/>
    </row>
    <row r="26" spans="1:12" x14ac:dyDescent="0.3">
      <c r="A26">
        <v>1729658</v>
      </c>
      <c r="B26" s="35" t="s">
        <v>21</v>
      </c>
      <c r="F26"/>
      <c r="G26" s="35"/>
      <c r="H26" s="35"/>
      <c r="I26" s="35"/>
    </row>
    <row r="27" spans="1:12" x14ac:dyDescent="0.3">
      <c r="A27">
        <v>1738000</v>
      </c>
      <c r="B27" s="35" t="s">
        <v>21</v>
      </c>
      <c r="F27"/>
      <c r="G27" s="35"/>
      <c r="H27" s="35"/>
      <c r="I27" s="35"/>
    </row>
    <row r="28" spans="1:12" x14ac:dyDescent="0.3">
      <c r="A28" s="38">
        <v>1739273</v>
      </c>
      <c r="B28" s="39" t="s">
        <v>21</v>
      </c>
      <c r="C28" s="38"/>
      <c r="D28" s="38"/>
      <c r="F28"/>
      <c r="G28" s="35"/>
      <c r="H28" s="35"/>
      <c r="I28" s="35"/>
    </row>
    <row r="29" spans="1:12" x14ac:dyDescent="0.3">
      <c r="A29" s="40" t="s">
        <v>23</v>
      </c>
      <c r="B29" s="40">
        <v>6</v>
      </c>
      <c r="C29" s="40">
        <v>0</v>
      </c>
      <c r="D29" s="40">
        <v>0</v>
      </c>
      <c r="F29"/>
      <c r="G29" s="35"/>
      <c r="H29" s="35"/>
      <c r="I29" s="35"/>
    </row>
    <row r="30" spans="1:12" x14ac:dyDescent="0.3">
      <c r="A30" s="3" t="s">
        <v>22</v>
      </c>
      <c r="B30" s="3" t="s">
        <v>3</v>
      </c>
      <c r="C30" s="3" t="s">
        <v>8</v>
      </c>
      <c r="D30" s="3" t="s">
        <v>0</v>
      </c>
      <c r="F30" s="1"/>
      <c r="G30" s="1"/>
      <c r="H30" s="1"/>
      <c r="I30" s="1"/>
    </row>
    <row r="31" spans="1:12" x14ac:dyDescent="0.3">
      <c r="A31" s="67">
        <v>1730476</v>
      </c>
      <c r="B31" s="68" t="s">
        <v>21</v>
      </c>
      <c r="C31" s="67"/>
      <c r="D31" s="68" t="s">
        <v>21</v>
      </c>
      <c r="E31" s="69" t="s">
        <v>43</v>
      </c>
      <c r="F31"/>
      <c r="G31" s="35"/>
      <c r="H31" s="35"/>
      <c r="I31" s="35"/>
    </row>
    <row r="32" spans="1:12" x14ac:dyDescent="0.3">
      <c r="A32">
        <v>1724706</v>
      </c>
      <c r="B32" s="35" t="s">
        <v>21</v>
      </c>
      <c r="C32" s="35" t="s">
        <v>21</v>
      </c>
      <c r="D32" s="35" t="s">
        <v>21</v>
      </c>
      <c r="E32" s="1"/>
      <c r="F32"/>
      <c r="G32" s="35"/>
      <c r="H32" s="35"/>
      <c r="I32" s="35"/>
    </row>
    <row r="33" spans="1:9" x14ac:dyDescent="0.3">
      <c r="A33">
        <v>1715235</v>
      </c>
      <c r="B33" s="35" t="s">
        <v>21</v>
      </c>
      <c r="C33" s="35" t="s">
        <v>21</v>
      </c>
      <c r="D33" s="35" t="s">
        <v>21</v>
      </c>
      <c r="F33"/>
      <c r="G33" s="35"/>
      <c r="H33" s="35"/>
      <c r="I33" s="35"/>
    </row>
    <row r="34" spans="1:9" x14ac:dyDescent="0.3">
      <c r="A34">
        <v>1730554</v>
      </c>
      <c r="B34" s="35" t="s">
        <v>21</v>
      </c>
      <c r="D34" s="35" t="s">
        <v>21</v>
      </c>
      <c r="F34"/>
      <c r="G34" s="35"/>
      <c r="H34" s="35"/>
      <c r="I34" s="35"/>
    </row>
    <row r="35" spans="1:9" x14ac:dyDescent="0.3">
      <c r="A35">
        <v>1763317</v>
      </c>
      <c r="B35" s="35" t="s">
        <v>21</v>
      </c>
      <c r="C35" s="35" t="s">
        <v>21</v>
      </c>
      <c r="D35" s="35" t="s">
        <v>21</v>
      </c>
      <c r="F35"/>
      <c r="G35" s="35"/>
      <c r="H35" s="35"/>
      <c r="I35" s="35"/>
    </row>
    <row r="36" spans="1:9" x14ac:dyDescent="0.3">
      <c r="A36">
        <v>1703296</v>
      </c>
      <c r="B36" s="35" t="s">
        <v>21</v>
      </c>
      <c r="D36" s="35" t="s">
        <v>21</v>
      </c>
      <c r="F36"/>
      <c r="G36" s="35"/>
      <c r="H36" s="35"/>
      <c r="I36" s="35"/>
    </row>
    <row r="37" spans="1:9" x14ac:dyDescent="0.3">
      <c r="A37" s="36">
        <v>1719849</v>
      </c>
      <c r="B37" s="56" t="s">
        <v>21</v>
      </c>
      <c r="C37" s="35" t="s">
        <v>21</v>
      </c>
      <c r="D37" s="56" t="s">
        <v>21</v>
      </c>
      <c r="F37"/>
      <c r="G37"/>
      <c r="H37" s="35"/>
    </row>
    <row r="38" spans="1:9" x14ac:dyDescent="0.3">
      <c r="A38" s="36">
        <v>1729006</v>
      </c>
      <c r="C38" s="35" t="s">
        <v>21</v>
      </c>
      <c r="F38" s="40"/>
      <c r="G38" s="40"/>
      <c r="H38" s="40"/>
      <c r="I38" s="40"/>
    </row>
    <row r="39" spans="1:9" x14ac:dyDescent="0.3">
      <c r="A39" s="36">
        <v>1711799</v>
      </c>
      <c r="C39" s="35" t="s">
        <v>21</v>
      </c>
      <c r="F39" s="40"/>
      <c r="G39" s="40"/>
      <c r="H39" s="40"/>
      <c r="I39" s="40"/>
    </row>
    <row r="40" spans="1:9" x14ac:dyDescent="0.3">
      <c r="A40" s="37" t="s">
        <v>38</v>
      </c>
      <c r="B40" s="38"/>
      <c r="C40" s="39" t="s">
        <v>21</v>
      </c>
      <c r="D40" s="38"/>
      <c r="E40" t="s">
        <v>28</v>
      </c>
    </row>
    <row r="41" spans="1:9" x14ac:dyDescent="0.3">
      <c r="A41" s="40" t="s">
        <v>1</v>
      </c>
      <c r="B41" s="1">
        <v>6</v>
      </c>
      <c r="C41" s="1">
        <v>6</v>
      </c>
      <c r="D41" s="1">
        <v>6</v>
      </c>
    </row>
    <row r="42" spans="1:9" x14ac:dyDescent="0.3">
      <c r="A42" s="3" t="s">
        <v>26</v>
      </c>
      <c r="B42" s="3" t="s">
        <v>3</v>
      </c>
      <c r="C42" s="3" t="s">
        <v>8</v>
      </c>
      <c r="D42" s="3" t="s">
        <v>0</v>
      </c>
      <c r="F42" s="1"/>
      <c r="G42" s="1"/>
      <c r="H42" s="1"/>
      <c r="I42" s="1"/>
    </row>
    <row r="43" spans="1:9" x14ac:dyDescent="0.3">
      <c r="A43">
        <v>1733309</v>
      </c>
      <c r="B43" s="35"/>
      <c r="C43" s="35" t="s">
        <v>21</v>
      </c>
      <c r="D43" s="35"/>
      <c r="F43" s="43"/>
      <c r="G43" s="35"/>
      <c r="H43" s="35"/>
      <c r="I43" s="35"/>
    </row>
    <row r="44" spans="1:9" x14ac:dyDescent="0.3">
      <c r="A44">
        <v>1752137</v>
      </c>
      <c r="B44" s="35"/>
      <c r="C44" s="35" t="s">
        <v>21</v>
      </c>
      <c r="D44" s="35"/>
      <c r="F44" s="44"/>
      <c r="G44" s="35"/>
      <c r="H44" s="35"/>
      <c r="I44" s="35"/>
    </row>
    <row r="45" spans="1:9" x14ac:dyDescent="0.3">
      <c r="A45">
        <v>1746879</v>
      </c>
      <c r="B45" s="35"/>
      <c r="C45" s="35" t="s">
        <v>21</v>
      </c>
      <c r="D45" s="35"/>
      <c r="F45" s="43"/>
      <c r="G45" s="35"/>
      <c r="H45" s="35"/>
      <c r="I45" s="35"/>
    </row>
    <row r="46" spans="1:9" x14ac:dyDescent="0.3">
      <c r="A46">
        <v>1734441</v>
      </c>
      <c r="B46" s="35"/>
      <c r="C46" s="35" t="s">
        <v>21</v>
      </c>
      <c r="D46" s="35"/>
      <c r="F46" s="43"/>
      <c r="G46" s="35"/>
      <c r="H46" s="35"/>
      <c r="I46" s="35"/>
    </row>
    <row r="47" spans="1:9" x14ac:dyDescent="0.3">
      <c r="A47" s="38">
        <v>1734438</v>
      </c>
      <c r="B47" s="39"/>
      <c r="C47" s="39" t="s">
        <v>21</v>
      </c>
      <c r="D47" s="39"/>
      <c r="F47" s="43"/>
      <c r="G47" s="35"/>
      <c r="H47" s="35"/>
      <c r="I47" s="35"/>
    </row>
    <row r="48" spans="1:9" x14ac:dyDescent="0.3">
      <c r="A48" s="40" t="s">
        <v>23</v>
      </c>
      <c r="B48" s="40">
        <v>0</v>
      </c>
      <c r="C48" s="40">
        <v>5</v>
      </c>
      <c r="D48" s="40">
        <v>0</v>
      </c>
      <c r="F48" s="42"/>
      <c r="G48" s="35"/>
      <c r="H48" s="35"/>
      <c r="I48" s="35"/>
    </row>
    <row r="49" spans="1:12" s="59" customFormat="1" x14ac:dyDescent="0.3">
      <c r="A49" s="55" t="s">
        <v>25</v>
      </c>
      <c r="B49" s="55" t="s">
        <v>3</v>
      </c>
      <c r="C49" s="55" t="s">
        <v>8</v>
      </c>
      <c r="D49" s="55" t="s">
        <v>0</v>
      </c>
      <c r="E49" s="54" t="s">
        <v>40</v>
      </c>
      <c r="F49" s="60"/>
      <c r="G49" s="60"/>
      <c r="H49" s="60"/>
      <c r="I49" s="60"/>
      <c r="L49" s="61"/>
    </row>
    <row r="50" spans="1:12" s="59" customFormat="1" x14ac:dyDescent="0.3">
      <c r="A50" s="54">
        <v>1727185</v>
      </c>
      <c r="B50" s="58" t="s">
        <v>21</v>
      </c>
      <c r="C50" s="53" t="s">
        <v>41</v>
      </c>
      <c r="D50" s="56"/>
      <c r="E50" s="54"/>
      <c r="F50" s="62"/>
      <c r="L50" s="61"/>
    </row>
    <row r="51" spans="1:12" s="59" customFormat="1" x14ac:dyDescent="0.3">
      <c r="A51" s="54">
        <v>1747031</v>
      </c>
      <c r="B51" s="58" t="s">
        <v>21</v>
      </c>
      <c r="C51" s="58" t="s">
        <v>21</v>
      </c>
      <c r="D51" s="56"/>
      <c r="E51" s="54"/>
      <c r="F51" s="63"/>
      <c r="L51" s="61"/>
    </row>
    <row r="52" spans="1:12" s="59" customFormat="1" x14ac:dyDescent="0.3">
      <c r="A52" s="54">
        <v>1727311</v>
      </c>
      <c r="B52" s="58" t="s">
        <v>21</v>
      </c>
      <c r="C52" s="53"/>
      <c r="D52" s="56"/>
      <c r="E52" s="54"/>
      <c r="F52" s="63"/>
      <c r="L52" s="61"/>
    </row>
    <row r="53" spans="1:12" s="59" customFormat="1" x14ac:dyDescent="0.3">
      <c r="A53" s="54">
        <v>1756803</v>
      </c>
      <c r="B53" s="58" t="s">
        <v>21</v>
      </c>
      <c r="C53" s="58" t="s">
        <v>21</v>
      </c>
      <c r="D53" s="56"/>
      <c r="E53" s="54"/>
      <c r="F53" s="63"/>
      <c r="G53" s="63"/>
      <c r="L53" s="61"/>
    </row>
    <row r="54" spans="1:12" s="59" customFormat="1" x14ac:dyDescent="0.3">
      <c r="A54" s="54">
        <v>1706279</v>
      </c>
      <c r="B54" s="58" t="s">
        <v>21</v>
      </c>
      <c r="C54" s="53"/>
      <c r="D54" s="56"/>
      <c r="E54" s="54"/>
      <c r="F54" s="63"/>
      <c r="G54" s="63"/>
      <c r="L54" s="61"/>
    </row>
    <row r="55" spans="1:12" s="59" customFormat="1" x14ac:dyDescent="0.3">
      <c r="A55" s="57">
        <v>1736641</v>
      </c>
      <c r="B55" s="58"/>
      <c r="C55" s="58" t="s">
        <v>21</v>
      </c>
      <c r="D55" s="56"/>
      <c r="E55" s="54" t="s">
        <v>42</v>
      </c>
      <c r="F55" s="63"/>
      <c r="G55" s="63"/>
      <c r="L55" s="61"/>
    </row>
    <row r="56" spans="1:12" s="59" customFormat="1" x14ac:dyDescent="0.3">
      <c r="A56" s="64" t="s">
        <v>23</v>
      </c>
      <c r="B56" s="64">
        <v>5</v>
      </c>
      <c r="C56" s="64">
        <v>3</v>
      </c>
      <c r="D56" s="64">
        <v>0</v>
      </c>
      <c r="E56" s="54"/>
      <c r="F56" s="63"/>
      <c r="G56" s="63"/>
      <c r="L56" s="61"/>
    </row>
    <row r="57" spans="1:12" x14ac:dyDescent="0.3">
      <c r="A57" s="3" t="s">
        <v>30</v>
      </c>
      <c r="B57" s="3" t="s">
        <v>3</v>
      </c>
      <c r="C57" s="3" t="s">
        <v>8</v>
      </c>
      <c r="D57" s="3" t="s">
        <v>0</v>
      </c>
      <c r="G57" s="28" t="s">
        <v>37</v>
      </c>
    </row>
    <row r="58" spans="1:12" x14ac:dyDescent="0.3">
      <c r="A58">
        <v>1735971</v>
      </c>
      <c r="B58" s="35" t="s">
        <v>21</v>
      </c>
      <c r="C58" s="35"/>
      <c r="D58" s="35" t="s">
        <v>21</v>
      </c>
    </row>
    <row r="59" spans="1:12" x14ac:dyDescent="0.3">
      <c r="A59">
        <v>1736313</v>
      </c>
      <c r="B59" s="35" t="s">
        <v>21</v>
      </c>
      <c r="C59" s="35" t="s">
        <v>21</v>
      </c>
      <c r="D59" s="35" t="s">
        <v>21</v>
      </c>
    </row>
    <row r="60" spans="1:12" x14ac:dyDescent="0.3">
      <c r="A60">
        <v>1736407</v>
      </c>
      <c r="B60" s="35"/>
      <c r="C60" s="35" t="s">
        <v>21</v>
      </c>
      <c r="D60" s="35" t="s">
        <v>21</v>
      </c>
    </row>
    <row r="61" spans="1:12" x14ac:dyDescent="0.3">
      <c r="A61">
        <v>1748413</v>
      </c>
      <c r="B61" s="35" t="s">
        <v>21</v>
      </c>
      <c r="C61" s="35" t="s">
        <v>21</v>
      </c>
      <c r="D61" s="35" t="s">
        <v>21</v>
      </c>
    </row>
    <row r="62" spans="1:12" x14ac:dyDescent="0.3">
      <c r="A62">
        <v>1736889</v>
      </c>
      <c r="B62" s="35" t="s">
        <v>21</v>
      </c>
      <c r="C62" s="35" t="s">
        <v>21</v>
      </c>
      <c r="D62" s="35" t="s">
        <v>21</v>
      </c>
    </row>
    <row r="63" spans="1:12" x14ac:dyDescent="0.3">
      <c r="A63">
        <v>1700531</v>
      </c>
      <c r="B63" s="35" t="s">
        <v>21</v>
      </c>
      <c r="C63" s="35"/>
      <c r="D63" s="35"/>
    </row>
    <row r="64" spans="1:12" x14ac:dyDescent="0.3">
      <c r="A64">
        <v>1745177</v>
      </c>
      <c r="C64" s="35" t="s">
        <v>21</v>
      </c>
    </row>
    <row r="65" spans="1:5" x14ac:dyDescent="0.3">
      <c r="A65">
        <v>1752602</v>
      </c>
      <c r="B65" s="35"/>
      <c r="C65" s="35" t="s">
        <v>21</v>
      </c>
      <c r="D65" s="35"/>
      <c r="E65" t="s">
        <v>28</v>
      </c>
    </row>
    <row r="66" spans="1:5" x14ac:dyDescent="0.3">
      <c r="A66">
        <v>1744888</v>
      </c>
      <c r="B66" s="35"/>
      <c r="C66" s="35" t="s">
        <v>21</v>
      </c>
      <c r="D66" s="35"/>
      <c r="E66" t="s">
        <v>28</v>
      </c>
    </row>
    <row r="67" spans="1:5" x14ac:dyDescent="0.3">
      <c r="A67" s="38">
        <v>1733614</v>
      </c>
      <c r="B67" s="39"/>
      <c r="C67" s="39" t="s">
        <v>21</v>
      </c>
      <c r="D67" s="39"/>
      <c r="E67" s="38" t="s">
        <v>28</v>
      </c>
    </row>
    <row r="68" spans="1:5" x14ac:dyDescent="0.3">
      <c r="A68" s="40" t="s">
        <v>23</v>
      </c>
      <c r="B68" s="40">
        <v>5</v>
      </c>
      <c r="C68" s="40">
        <v>5</v>
      </c>
      <c r="D68" s="40">
        <v>5</v>
      </c>
    </row>
    <row r="69" spans="1:5" x14ac:dyDescent="0.3">
      <c r="A69" s="3" t="s">
        <v>32</v>
      </c>
      <c r="B69" s="3" t="s">
        <v>3</v>
      </c>
      <c r="C69" s="3" t="s">
        <v>8</v>
      </c>
      <c r="D69" s="3" t="s">
        <v>0</v>
      </c>
    </row>
    <row r="70" spans="1:5" x14ac:dyDescent="0.3">
      <c r="A70" s="37">
        <v>1744535</v>
      </c>
      <c r="B70" s="39" t="s">
        <v>21</v>
      </c>
      <c r="C70" s="39" t="s">
        <v>21</v>
      </c>
      <c r="D70" s="39" t="s">
        <v>21</v>
      </c>
    </row>
    <row r="71" spans="1:5" x14ac:dyDescent="0.3">
      <c r="A71" s="40" t="s">
        <v>23</v>
      </c>
      <c r="B71">
        <v>1</v>
      </c>
      <c r="C71">
        <v>1</v>
      </c>
      <c r="D71">
        <v>1</v>
      </c>
    </row>
    <row r="72" spans="1:5" x14ac:dyDescent="0.3">
      <c r="A72" s="3" t="s">
        <v>24</v>
      </c>
      <c r="B72" s="3" t="s">
        <v>3</v>
      </c>
      <c r="C72" s="3" t="s">
        <v>8</v>
      </c>
      <c r="D72" s="3" t="s">
        <v>0</v>
      </c>
    </row>
    <row r="73" spans="1:5" x14ac:dyDescent="0.3">
      <c r="A73">
        <v>1646782</v>
      </c>
      <c r="B73" s="35" t="s">
        <v>21</v>
      </c>
      <c r="C73" s="35" t="s">
        <v>21</v>
      </c>
      <c r="D73" s="35" t="s">
        <v>21</v>
      </c>
    </row>
    <row r="74" spans="1:5" x14ac:dyDescent="0.3">
      <c r="A74">
        <v>1731918</v>
      </c>
      <c r="B74" s="35" t="s">
        <v>21</v>
      </c>
      <c r="C74" s="35" t="s">
        <v>21</v>
      </c>
      <c r="D74" s="35" t="s">
        <v>21</v>
      </c>
    </row>
    <row r="75" spans="1:5" x14ac:dyDescent="0.3">
      <c r="A75">
        <v>1732291</v>
      </c>
      <c r="B75" s="35" t="s">
        <v>21</v>
      </c>
      <c r="C75" s="35" t="s">
        <v>21</v>
      </c>
      <c r="D75" s="35" t="s">
        <v>21</v>
      </c>
    </row>
    <row r="76" spans="1:5" x14ac:dyDescent="0.3">
      <c r="A76">
        <v>1738834</v>
      </c>
      <c r="B76" s="35" t="s">
        <v>21</v>
      </c>
      <c r="C76" s="35" t="s">
        <v>21</v>
      </c>
      <c r="D76" s="35" t="s">
        <v>21</v>
      </c>
    </row>
    <row r="77" spans="1:5" x14ac:dyDescent="0.3">
      <c r="A77">
        <v>1739107</v>
      </c>
      <c r="B77" s="35"/>
      <c r="C77" s="35" t="s">
        <v>21</v>
      </c>
      <c r="D77" s="35"/>
    </row>
    <row r="78" spans="1:5" x14ac:dyDescent="0.3">
      <c r="A78">
        <v>1740097</v>
      </c>
      <c r="B78" s="35" t="s">
        <v>21</v>
      </c>
      <c r="C78" s="35" t="s">
        <v>21</v>
      </c>
      <c r="D78" s="35" t="s">
        <v>21</v>
      </c>
    </row>
    <row r="79" spans="1:5" x14ac:dyDescent="0.3">
      <c r="A79" s="38">
        <v>1744408</v>
      </c>
      <c r="B79" s="39" t="s">
        <v>21</v>
      </c>
      <c r="C79" s="39"/>
      <c r="D79" s="39" t="s">
        <v>21</v>
      </c>
    </row>
    <row r="80" spans="1:5" x14ac:dyDescent="0.3">
      <c r="A80" s="40" t="s">
        <v>23</v>
      </c>
      <c r="B80" s="40">
        <v>6</v>
      </c>
      <c r="C80" s="40">
        <v>6</v>
      </c>
      <c r="D80" s="40">
        <v>6</v>
      </c>
    </row>
    <row r="81" spans="1:4" x14ac:dyDescent="0.3">
      <c r="A81" s="3" t="s">
        <v>27</v>
      </c>
      <c r="B81" s="3" t="s">
        <v>3</v>
      </c>
      <c r="C81" s="3" t="s">
        <v>8</v>
      </c>
      <c r="D81" s="3" t="s">
        <v>0</v>
      </c>
    </row>
    <row r="82" spans="1:4" x14ac:dyDescent="0.3">
      <c r="A82">
        <v>1714720</v>
      </c>
      <c r="B82" s="35" t="s">
        <v>21</v>
      </c>
      <c r="C82" s="35" t="s">
        <v>21</v>
      </c>
      <c r="D82" s="35"/>
    </row>
    <row r="83" spans="1:4" x14ac:dyDescent="0.3">
      <c r="A83">
        <v>1721447</v>
      </c>
      <c r="B83" s="35" t="s">
        <v>21</v>
      </c>
      <c r="C83" s="35"/>
      <c r="D83" s="35"/>
    </row>
    <row r="84" spans="1:4" x14ac:dyDescent="0.3">
      <c r="A84">
        <v>1725582</v>
      </c>
      <c r="B84" s="35" t="s">
        <v>21</v>
      </c>
      <c r="C84" s="35"/>
      <c r="D84" s="35"/>
    </row>
    <row r="85" spans="1:4" x14ac:dyDescent="0.3">
      <c r="A85">
        <v>1728328</v>
      </c>
      <c r="B85" s="35" t="s">
        <v>21</v>
      </c>
      <c r="C85" s="35" t="s">
        <v>21</v>
      </c>
      <c r="D85" s="35"/>
    </row>
    <row r="86" spans="1:4" x14ac:dyDescent="0.3">
      <c r="A86">
        <v>1734415</v>
      </c>
      <c r="B86" s="35" t="s">
        <v>21</v>
      </c>
      <c r="C86" s="35"/>
      <c r="D86" s="35"/>
    </row>
    <row r="87" spans="1:4" x14ac:dyDescent="0.3">
      <c r="A87">
        <v>1741787</v>
      </c>
      <c r="B87" s="35" t="s">
        <v>21</v>
      </c>
      <c r="C87" s="35"/>
      <c r="D87" s="35"/>
    </row>
    <row r="88" spans="1:4" x14ac:dyDescent="0.3">
      <c r="A88" s="38">
        <v>1747183</v>
      </c>
      <c r="B88" s="38"/>
      <c r="C88" s="39" t="s">
        <v>21</v>
      </c>
      <c r="D88" s="38"/>
    </row>
    <row r="89" spans="1:4" x14ac:dyDescent="0.3">
      <c r="A89" s="40" t="s">
        <v>23</v>
      </c>
      <c r="B89" s="40">
        <v>6</v>
      </c>
      <c r="C89" s="40">
        <v>3</v>
      </c>
      <c r="D89" s="40">
        <v>0</v>
      </c>
    </row>
    <row r="90" spans="1:4" x14ac:dyDescent="0.3">
      <c r="A90" s="3" t="s">
        <v>29</v>
      </c>
      <c r="B90" s="3" t="s">
        <v>3</v>
      </c>
      <c r="C90" s="3" t="s">
        <v>8</v>
      </c>
      <c r="D90" s="3" t="s">
        <v>0</v>
      </c>
    </row>
    <row r="91" spans="1:4" x14ac:dyDescent="0.3">
      <c r="A91" s="41">
        <v>1736361</v>
      </c>
      <c r="B91" s="35" t="s">
        <v>21</v>
      </c>
      <c r="C91" s="35"/>
      <c r="D91" s="35"/>
    </row>
    <row r="92" spans="1:4" x14ac:dyDescent="0.3">
      <c r="A92" s="46">
        <v>1741785</v>
      </c>
      <c r="B92" s="35" t="s">
        <v>21</v>
      </c>
      <c r="C92" s="35"/>
      <c r="D92" s="35"/>
    </row>
    <row r="93" spans="1:4" x14ac:dyDescent="0.3">
      <c r="A93" s="46">
        <v>1721985</v>
      </c>
      <c r="B93" s="35" t="s">
        <v>21</v>
      </c>
      <c r="C93" s="35"/>
      <c r="D93" s="35"/>
    </row>
    <row r="94" spans="1:4" x14ac:dyDescent="0.3">
      <c r="A94" s="41">
        <v>1720168</v>
      </c>
      <c r="B94" s="35" t="s">
        <v>21</v>
      </c>
      <c r="C94" s="35"/>
      <c r="D94" s="35"/>
    </row>
    <row r="95" spans="1:4" x14ac:dyDescent="0.3">
      <c r="A95" s="41">
        <v>1721994</v>
      </c>
      <c r="B95" s="35" t="s">
        <v>21</v>
      </c>
      <c r="C95" s="35"/>
      <c r="D95" s="35"/>
    </row>
    <row r="96" spans="1:4" x14ac:dyDescent="0.3">
      <c r="A96" s="45">
        <v>1759454</v>
      </c>
      <c r="B96" s="39" t="s">
        <v>21</v>
      </c>
      <c r="C96" s="39"/>
      <c r="D96" s="39"/>
    </row>
    <row r="97" spans="1:5" x14ac:dyDescent="0.3">
      <c r="A97" s="40" t="s">
        <v>23</v>
      </c>
      <c r="B97" s="40">
        <v>6</v>
      </c>
      <c r="C97" s="40">
        <v>0</v>
      </c>
      <c r="D97" s="40">
        <v>0</v>
      </c>
    </row>
    <row r="98" spans="1:5" x14ac:dyDescent="0.3">
      <c r="A98" s="4"/>
    </row>
    <row r="99" spans="1:5" x14ac:dyDescent="0.3">
      <c r="A99" s="49" t="s">
        <v>31</v>
      </c>
      <c r="B99" s="49" t="s">
        <v>3</v>
      </c>
      <c r="C99" s="49" t="s">
        <v>8</v>
      </c>
      <c r="D99" s="49" t="s">
        <v>0</v>
      </c>
    </row>
    <row r="100" spans="1:5" x14ac:dyDescent="0.3">
      <c r="A100">
        <v>1717279</v>
      </c>
      <c r="B100" s="50" t="s">
        <v>21</v>
      </c>
      <c r="C100" s="50" t="s">
        <v>21</v>
      </c>
      <c r="D100" s="50" t="s">
        <v>21</v>
      </c>
      <c r="E100" s="51" t="s">
        <v>33</v>
      </c>
    </row>
    <row r="101" spans="1:5" x14ac:dyDescent="0.3">
      <c r="A101">
        <v>1758541</v>
      </c>
      <c r="B101" s="50" t="s">
        <v>21</v>
      </c>
      <c r="C101" s="50" t="s">
        <v>21</v>
      </c>
      <c r="D101" s="50" t="s">
        <v>21</v>
      </c>
      <c r="E101" s="51" t="s">
        <v>36</v>
      </c>
    </row>
    <row r="102" spans="1:5" x14ac:dyDescent="0.3">
      <c r="A102" s="48">
        <v>1718292</v>
      </c>
      <c r="B102" s="50" t="s">
        <v>21</v>
      </c>
      <c r="C102" s="50" t="s">
        <v>21</v>
      </c>
      <c r="D102" s="50" t="s">
        <v>21</v>
      </c>
      <c r="E102" t="s">
        <v>35</v>
      </c>
    </row>
    <row r="103" spans="1:5" x14ac:dyDescent="0.3">
      <c r="A103" s="48">
        <v>1717640</v>
      </c>
      <c r="B103" s="50" t="s">
        <v>21</v>
      </c>
      <c r="C103" s="50" t="s">
        <v>21</v>
      </c>
      <c r="D103" s="50" t="s">
        <v>21</v>
      </c>
      <c r="E103" s="51" t="s">
        <v>34</v>
      </c>
    </row>
    <row r="104" spans="1:5" x14ac:dyDescent="0.3">
      <c r="A104" s="48">
        <v>1717257</v>
      </c>
      <c r="B104" s="50" t="s">
        <v>21</v>
      </c>
      <c r="C104" s="50" t="s">
        <v>21</v>
      </c>
      <c r="D104" s="50" t="s">
        <v>21</v>
      </c>
      <c r="E104" s="51" t="s">
        <v>33</v>
      </c>
    </row>
    <row r="105" spans="1:5" x14ac:dyDescent="0.3">
      <c r="A105" s="52" t="s">
        <v>23</v>
      </c>
      <c r="B105" s="52">
        <v>5</v>
      </c>
      <c r="C105" s="52">
        <v>5</v>
      </c>
      <c r="D105" s="52">
        <v>5</v>
      </c>
    </row>
    <row r="106" spans="1:5" x14ac:dyDescent="0.3">
      <c r="A106" s="51"/>
      <c r="B106" s="51"/>
      <c r="C106" s="51"/>
      <c r="D106" s="51"/>
    </row>
  </sheetData>
  <mergeCells count="2">
    <mergeCell ref="H15:H16"/>
    <mergeCell ref="H19:H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C95B6929A5BE439409B7F282682855" ma:contentTypeVersion="2" ma:contentTypeDescription="Create a new document." ma:contentTypeScope="" ma:versionID="45bf7c4a80f5d181d465cfd0679c489a">
  <xsd:schema xmlns:xsd="http://www.w3.org/2001/XMLSchema" xmlns:xs="http://www.w3.org/2001/XMLSchema" xmlns:p="http://schemas.microsoft.com/office/2006/metadata/properties" xmlns:ns2="b01faa8f-93b1-4462-b9c4-106882a0bbc2" targetNamespace="http://schemas.microsoft.com/office/2006/metadata/properties" ma:root="true" ma:fieldsID="5c4664f2e511ed48c90690ec92ceee50" ns2:_="">
    <xsd:import namespace="b01faa8f-93b1-4462-b9c4-106882a0bb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faa8f-93b1-4462-b9c4-106882a0bb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DAE979-CA7C-46FC-A8C3-18EA86A3FA2D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b01faa8f-93b1-4462-b9c4-106882a0bbc2"/>
  </ds:schemaRefs>
</ds:datastoreItem>
</file>

<file path=customXml/itemProps2.xml><?xml version="1.0" encoding="utf-8"?>
<ds:datastoreItem xmlns:ds="http://schemas.openxmlformats.org/officeDocument/2006/customXml" ds:itemID="{DBFED7FC-D567-44A3-BA92-6C3DB5582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faa8f-93b1-4462-b9c4-106882a0bb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2BB205-C428-4A65-8DD8-40F192AD13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District Contract Sampling</vt:lpstr>
    </vt:vector>
  </TitlesOfParts>
  <Manager/>
  <Company>Province of British Columbia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Bradford;Jessie Fanucchi</dc:creator>
  <cp:keywords/>
  <dc:description/>
  <cp:lastModifiedBy>Lohr, Christine P FOR:EX</cp:lastModifiedBy>
  <cp:revision/>
  <dcterms:created xsi:type="dcterms:W3CDTF">2015-04-01T22:33:07Z</dcterms:created>
  <dcterms:modified xsi:type="dcterms:W3CDTF">2023-07-26T20:56:00Z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0x010100A8C95B6929A5BE439409B7F282682855</vt:lpwstr>
  </property>
  <property fmtid="{D5CDD505-2E9C-101B-9397-08002B2CF9AE}" pid="3" name="ESRI_WORKBOOK_ID">
    <vt:lpwstr>09072649e57c4a1e8fc42f64d8f8f1be</vt:lpwstr>
  </property>
</Properties>
</file>